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2" i="3" l="1"/>
  <c r="AS12" i="3"/>
  <c r="AQ12" i="3"/>
  <c r="AP12" i="3"/>
  <c r="AO12" i="3"/>
  <c r="AN12" i="3"/>
  <c r="AM12" i="3"/>
  <c r="AG12" i="3"/>
  <c r="K17" i="3" s="1"/>
  <c r="K18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I12" i="3"/>
  <c r="H12" i="3"/>
  <c r="H16" i="3" s="1"/>
  <c r="G12" i="3"/>
  <c r="G16" i="3" s="1"/>
  <c r="G18" i="3" s="1"/>
  <c r="F12" i="3"/>
  <c r="F16" i="3" s="1"/>
  <c r="E12" i="3"/>
  <c r="E16" i="3" s="1"/>
  <c r="E18" i="3" s="1"/>
  <c r="H17" i="3" l="1"/>
  <c r="M17" i="3" s="1"/>
  <c r="K16" i="3"/>
  <c r="F17" i="3"/>
  <c r="N17" i="3" s="1"/>
  <c r="O17" i="3"/>
  <c r="J17" i="3"/>
  <c r="I16" i="3"/>
  <c r="AF12" i="3"/>
  <c r="H18" i="3" l="1"/>
  <c r="M18" i="3" s="1"/>
  <c r="L17" i="3"/>
  <c r="F18" i="3"/>
  <c r="N18" i="3" s="1"/>
  <c r="I18" i="3"/>
  <c r="L18" i="3"/>
  <c r="J18" i="3" l="1"/>
  <c r="O18" i="3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<sst xmlns="http://schemas.openxmlformats.org/spreadsheetml/2006/main" count="82" uniqueCount="36">
  <si>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</si>
  <si>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</si>
  <si>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</si>
  <si>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</si>
  <si>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</si>
  <si>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</si>
  <si>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</si>
  <si>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</si>
  <si>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</si>
  <si>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</si>
  <si>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</si>
  <si>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</si>
  <si>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</si>
  <si>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</si>
  <si>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</si>
  <si>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</si>
  <si>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</si>
  <si>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</si>
  <si>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</si>
  <si>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Pasi Alardt</t>
  </si>
  <si>
    <t>5.</t>
  </si>
  <si>
    <t>PattU  2</t>
  </si>
  <si>
    <t>6.</t>
  </si>
  <si>
    <t>4.</t>
  </si>
  <si>
    <t>2.</t>
  </si>
  <si>
    <t>8.</t>
  </si>
  <si>
    <t>PattU = Pattijoen Urheilijat  (1928),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</si>
  <si>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</si>
  <si>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</si>
  <si>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</si>
  <si>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</si>
  <si>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</si>
  <si>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30.7.1990   Raahe</t>
  </si>
  <si>
    <t>9.</t>
  </si>
  <si>
    <t>YPJ</t>
  </si>
  <si>
    <t>YPJ = Ylihärmän Pesis-Junkkarit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</si>
</sst>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2007</v>
      </c>
      <c r="Y4" s="12" t="s">
        <v>20</v>
      </c>
      <c r="Z4" s="1" t="s">
        <v>21</v>
      </c>
      <c r="AA4" s="12">
        <v>5</v>
      </c>
      <c r="AB4" s="12">
        <v>0</v>
      </c>
      <c r="AC4" s="12">
        <v>0</v>
      </c>
      <c r="AD4" s="12">
        <v>2</v>
      </c>
      <c r="AE4" s="12">
        <v>9</v>
      </c>
      <c r="AF4" s="68">
        <v>0.45</v>
      </c>
      <c r="AG4" s="10">
        <v>20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2" t="s">
        <v>22</v>
      </c>
      <c r="Z5" s="1" t="s">
        <v>21</v>
      </c>
      <c r="AA5" s="12">
        <v>2</v>
      </c>
      <c r="AB5" s="12">
        <v>0</v>
      </c>
      <c r="AC5" s="12">
        <v>1</v>
      </c>
      <c r="AD5" s="12">
        <v>0</v>
      </c>
      <c r="AE5" s="12">
        <v>5</v>
      </c>
      <c r="AF5" s="68">
        <v>0.45450000000000002</v>
      </c>
      <c r="AG5" s="10">
        <v>11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2009</v>
      </c>
      <c r="Y6" s="12" t="s">
        <v>23</v>
      </c>
      <c r="Z6" s="1" t="s">
        <v>21</v>
      </c>
      <c r="AA6" s="12">
        <v>16</v>
      </c>
      <c r="AB6" s="12">
        <v>0</v>
      </c>
      <c r="AC6" s="12">
        <v>0</v>
      </c>
      <c r="AD6" s="12">
        <v>10</v>
      </c>
      <c r="AE6" s="12">
        <v>28</v>
      </c>
      <c r="AF6" s="68">
        <v>0.38879999999999998</v>
      </c>
      <c r="AG6" s="10">
        <v>72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6</v>
      </c>
      <c r="AR6" s="57">
        <v>0.75</v>
      </c>
      <c r="AS6" s="58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2010</v>
      </c>
      <c r="Y7" s="12" t="s">
        <v>23</v>
      </c>
      <c r="Z7" s="1" t="s">
        <v>21</v>
      </c>
      <c r="AA7" s="12">
        <v>7</v>
      </c>
      <c r="AB7" s="12">
        <v>0</v>
      </c>
      <c r="AC7" s="12">
        <v>3</v>
      </c>
      <c r="AD7" s="12">
        <v>5</v>
      </c>
      <c r="AE7" s="12">
        <v>24</v>
      </c>
      <c r="AF7" s="68">
        <v>0.64859999999999995</v>
      </c>
      <c r="AG7" s="10">
        <v>37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24</v>
      </c>
      <c r="Z8" s="1" t="s">
        <v>21</v>
      </c>
      <c r="AA8" s="12">
        <v>17</v>
      </c>
      <c r="AB8" s="12">
        <v>0</v>
      </c>
      <c r="AC8" s="12">
        <v>11</v>
      </c>
      <c r="AD8" s="12">
        <v>11</v>
      </c>
      <c r="AE8" s="12">
        <v>69</v>
      </c>
      <c r="AF8" s="68">
        <v>0.5897</v>
      </c>
      <c r="AG8" s="10">
        <v>117</v>
      </c>
      <c r="AH8" s="56"/>
      <c r="AI8" s="56"/>
      <c r="AJ8" s="56"/>
      <c r="AK8" s="7"/>
      <c r="AL8" s="10"/>
      <c r="AM8" s="12">
        <v>4</v>
      </c>
      <c r="AN8" s="12">
        <v>0</v>
      </c>
      <c r="AO8" s="12">
        <v>0</v>
      </c>
      <c r="AP8" s="12">
        <v>0</v>
      </c>
      <c r="AQ8" s="12">
        <v>5</v>
      </c>
      <c r="AR8" s="57">
        <v>0.45450000000000002</v>
      </c>
      <c r="AS8" s="58"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2012</v>
      </c>
      <c r="Y9" s="12" t="s">
        <v>25</v>
      </c>
      <c r="Z9" s="1" t="s">
        <v>21</v>
      </c>
      <c r="AA9" s="12">
        <v>13</v>
      </c>
      <c r="AB9" s="12">
        <v>0</v>
      </c>
      <c r="AC9" s="12">
        <v>3</v>
      </c>
      <c r="AD9" s="12">
        <v>16</v>
      </c>
      <c r="AE9" s="12">
        <v>59</v>
      </c>
      <c r="AF9" s="68">
        <v>0.621</v>
      </c>
      <c r="AG9" s="10">
        <v>95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10"/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2020</v>
      </c>
      <c r="Y11" s="12" t="s">
        <v>33</v>
      </c>
      <c r="Z11" s="1" t="s">
        <v>34</v>
      </c>
      <c r="AA11" s="12">
        <v>4</v>
      </c>
      <c r="AB11" s="12">
        <v>0</v>
      </c>
      <c r="AC11" s="12">
        <v>0</v>
      </c>
      <c r="AD11" s="12">
        <v>2</v>
      </c>
      <c r="AE11" s="12">
        <v>14</v>
      </c>
      <c r="AF11" s="32">
        <v>0.73680000000000001</v>
      </c>
      <c r="AG11" s="19">
        <v>19</v>
      </c>
      <c r="AH11" s="41"/>
      <c r="AI11" s="56"/>
      <c r="AJ11" s="56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4" t="s">
        <v>13</v>
      </c>
      <c r="C12" s="65"/>
      <c r="D12" s="66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64</v>
      </c>
      <c r="AB12" s="36">
        <f>SUM(AB4:AB11)</f>
        <v>0</v>
      </c>
      <c r="AC12" s="36">
        <f>SUM(AC4:AC11)</f>
        <v>18</v>
      </c>
      <c r="AD12" s="36">
        <f>SUM(AD4:AD11)</f>
        <v>46</v>
      </c>
      <c r="AE12" s="36">
        <f>SUM(AE4:AE11)</f>
        <v>208</v>
      </c>
      <c r="AF12" s="37">
        <f>PRODUCT(AE12/AG12)</f>
        <v>0.56064690026954178</v>
      </c>
      <c r="AG12" s="21">
        <f>SUM(AG4:AG11)</f>
        <v>371</v>
      </c>
      <c r="AH12" s="18"/>
      <c r="AI12" s="29"/>
      <c r="AJ12" s="42"/>
      <c r="AK12" s="43"/>
      <c r="AL12" s="10"/>
      <c r="AM12" s="36">
        <f>SUM(AM4:AM11)</f>
        <v>6</v>
      </c>
      <c r="AN12" s="36">
        <f>SUM(AN4:AN11)</f>
        <v>0</v>
      </c>
      <c r="AO12" s="36">
        <f>SUM(AO4:AO11)</f>
        <v>0</v>
      </c>
      <c r="AP12" s="36">
        <f>SUM(AP4:AP11)</f>
        <v>1</v>
      </c>
      <c r="AQ12" s="36">
        <f>SUM(AQ4:AQ11)</f>
        <v>11</v>
      </c>
      <c r="AR12" s="15">
        <f>PRODUCT(AQ12/AS12)</f>
        <v>0.57894736842105265</v>
      </c>
      <c r="AS12" s="39">
        <f>SUM(AS4:AS11)</f>
        <v>19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30</v>
      </c>
      <c r="O14" s="7" t="s">
        <v>31</v>
      </c>
      <c r="Q14" s="17"/>
      <c r="R14" s="17" t="s">
        <v>10</v>
      </c>
      <c r="S14" s="17"/>
      <c r="T14" s="55" t="s">
        <v>26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7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7" t="s">
        <v>35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0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7">
        <v>0</v>
      </c>
      <c r="K16" s="16">
        <f>PRODUCT(K12+W12)</f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70</v>
      </c>
      <c r="F17" s="48">
        <f>PRODUCT(AB12+AN12)</f>
        <v>0</v>
      </c>
      <c r="G17" s="48">
        <f>PRODUCT(AC12+AO12)</f>
        <v>18</v>
      </c>
      <c r="H17" s="48">
        <f>PRODUCT(AD12+AP12)</f>
        <v>47</v>
      </c>
      <c r="I17" s="48">
        <f>PRODUCT(AE12+AQ12)</f>
        <v>219</v>
      </c>
      <c r="J17" s="67">
        <f>PRODUCT(I17/K17)</f>
        <v>0.56153846153846154</v>
      </c>
      <c r="K17" s="10">
        <f>PRODUCT(AG12+AS12)</f>
        <v>390</v>
      </c>
      <c r="L17" s="54">
        <f>PRODUCT((F17+G17)/E17)</f>
        <v>0.25714285714285712</v>
      </c>
      <c r="M17" s="54">
        <f>PRODUCT(H17/E17)</f>
        <v>0.67142857142857137</v>
      </c>
      <c r="N17" s="54">
        <f>PRODUCT((F17+G17+H17)/E17)</f>
        <v>0.9285714285714286</v>
      </c>
      <c r="O17" s="54">
        <f>PRODUCT(I17/E17)</f>
        <v>3.1285714285714286</v>
      </c>
      <c r="Q17" s="17"/>
      <c r="R17" s="17"/>
      <c r="S17" s="16"/>
      <c r="T17" s="17"/>
      <c r="U17" s="10"/>
      <c r="V17" s="1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70</v>
      </c>
      <c r="F18" s="48">
        <f t="shared" ref="F18:I18" si="0">SUM(F15:F17)</f>
        <v>0</v>
      </c>
      <c r="G18" s="48">
        <f t="shared" si="0"/>
        <v>18</v>
      </c>
      <c r="H18" s="48">
        <f t="shared" si="0"/>
        <v>47</v>
      </c>
      <c r="I18" s="48">
        <f t="shared" si="0"/>
        <v>219</v>
      </c>
      <c r="J18" s="67">
        <f>PRODUCT(I18/K18)</f>
        <v>0.56153846153846154</v>
      </c>
      <c r="K18" s="16">
        <f>SUM(K15:K17)</f>
        <v>390</v>
      </c>
      <c r="L18" s="54">
        <f>PRODUCT((F18+G18)/E18)</f>
        <v>0.25714285714285712</v>
      </c>
      <c r="M18" s="54">
        <f>PRODUCT(H18/E18)</f>
        <v>0.67142857142857137</v>
      </c>
      <c r="N18" s="54">
        <f>PRODUCT((F18+G18+H18)/E18)</f>
        <v>0.9285714285714286</v>
      </c>
      <c r="O18" s="54">
        <f>PRODUCT(I18/E18)</f>
        <v>3.1285714285714286</v>
      </c>
      <c r="Q18" s="10"/>
      <c r="R18" s="10"/>
      <c r="S18" s="10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6"/>
      <c r="V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0"/>
      <c r="V176" s="10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sortState ref="X9:AM11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2020-09-04T07:18:03Z</dcterms:modified>
</cp:coreProperties>
</file>